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activeTab="1"/>
  </bookViews>
  <sheets>
    <sheet name="Sheet1" sheetId="1" r:id="rId1"/>
    <sheet name="Sheet3" sheetId="3" r:id="rId2"/>
  </sheets>
  <definedNames>
    <definedName name="_xlnm._FilterDatabase" localSheetId="0" hidden="1">Sheet1!$A$1:$D$83</definedName>
    <definedName name="_xlnm._FilterDatabase" localSheetId="1" hidden="1">Sheet3!$A$2:$E$37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3" l="1"/>
  <c r="C33" i="3"/>
  <c r="C32" i="3"/>
  <c r="C29" i="3"/>
  <c r="C27" i="3"/>
  <c r="C17" i="3"/>
  <c r="C16" i="3"/>
  <c r="C6" i="3"/>
  <c r="C4" i="3"/>
  <c r="C78" i="1" l="1"/>
  <c r="C33" i="1"/>
  <c r="C8" i="1"/>
  <c r="C59" i="1" l="1"/>
  <c r="C77" i="1"/>
  <c r="C24" i="1"/>
  <c r="C79" i="1"/>
  <c r="C11" i="1"/>
  <c r="C38" i="1" l="1"/>
  <c r="C69" i="1"/>
  <c r="C72" i="1"/>
  <c r="C40" i="1"/>
  <c r="C22" i="1"/>
  <c r="C32" i="1"/>
  <c r="C68" i="1"/>
</calcChain>
</file>

<file path=xl/sharedStrings.xml><?xml version="1.0" encoding="utf-8"?>
<sst xmlns="http://schemas.openxmlformats.org/spreadsheetml/2006/main" count="365" uniqueCount="95">
  <si>
    <t>ფოლადის საჭრელი ხერხის პირი</t>
  </si>
  <si>
    <t>PCS</t>
  </si>
  <si>
    <t>kg</t>
  </si>
  <si>
    <t>ურო 5 კგ</t>
  </si>
  <si>
    <t>სიგრძის საზომე 50 მ. "რულეტკა"</t>
  </si>
  <si>
    <t>სიგრძის საზომე 5 მ. "რულეტკა"</t>
  </si>
  <si>
    <t>საზეინკლო ჩაქუჩი - 2 კგ</t>
  </si>
  <si>
    <t>პატარა ბარგალკის დისკი 125/22მმ (შლიფოვკა)</t>
  </si>
  <si>
    <t>პატარა ბარგალკის დისკი 125/22მმ (საჭრელი)</t>
  </si>
  <si>
    <t>ბრტყელტუჩა დიდი</t>
  </si>
  <si>
    <t>ბრეზენტი წყალგაუმტარი 4*4</t>
  </si>
  <si>
    <t>ბოქო გასაღები N3</t>
  </si>
  <si>
    <t>ბოქო გასაღები N2</t>
  </si>
  <si>
    <t>ბოქო გასაღები N1</t>
  </si>
  <si>
    <t>ამწე ღვედი 5ტ-5მ</t>
  </si>
  <si>
    <t>ჩაქუჩი 1 კგ</t>
  </si>
  <si>
    <t>ხელის ხერხი</t>
  </si>
  <si>
    <t>ხმალა ხერხი</t>
  </si>
  <si>
    <t>ხრახნის საჭრელი 15-50</t>
  </si>
  <si>
    <t>ქანჩის გასაღები 10-12</t>
  </si>
  <si>
    <t>ქანჩის გასაღები 19-22</t>
  </si>
  <si>
    <t>ქანჩის გასაღები 22-24</t>
  </si>
  <si>
    <t>ქანჩის გასაღები 24-27</t>
  </si>
  <si>
    <t>ქანჩის გასაღები 27-30</t>
  </si>
  <si>
    <t>ქანჩის გასაღები 30-32</t>
  </si>
  <si>
    <t>ქანჩის გასაღები წამოსაცმელი ორმხრივი 17-19</t>
  </si>
  <si>
    <t>ქანჩის გასაღები წამოსაცმელი ორმხრივი 19-22</t>
  </si>
  <si>
    <t>ქანჩის გასაღები წამოსაცმელი ორმხრივი 22-24</t>
  </si>
  <si>
    <t>ქანჩის გასაღები წამოსაცმელი ორმხრივი 27-30</t>
  </si>
  <si>
    <t>ქანჩის გასაღები წამოსაცმელი ორმხრივი 32*36</t>
  </si>
  <si>
    <t>ღოჯი დიდი</t>
  </si>
  <si>
    <t>ელექტრო დამაგრძელებელი გორგოლაჭიანი 30 მ 4მმ2</t>
  </si>
  <si>
    <t>N</t>
  </si>
  <si>
    <t>კაპრონის თოკი ალპინისტის 16 მმ</t>
  </si>
  <si>
    <t>m</t>
  </si>
  <si>
    <t>ჩაქუჩი 3 კგ</t>
  </si>
  <si>
    <t>ჩაჩქანის ფანარი დიოდებიანი (დამტენით)</t>
  </si>
  <si>
    <t>დამაგრძელებელი 50 მ 3*2,5 მმ2 (220ვ)</t>
  </si>
  <si>
    <t>ელექტრო დამაგრძელებელი გორგოლაჭიანი 50 მ 4მმ2</t>
  </si>
  <si>
    <t>რკინის ჯაგრისი</t>
  </si>
  <si>
    <t>ღოჯი პატარა</t>
  </si>
  <si>
    <t>სალესი ქვა ცელის</t>
  </si>
  <si>
    <t>ცელი ტარით N6</t>
  </si>
  <si>
    <t>უჟანგავი ფოლადის ელექტროდი 4 მმ</t>
  </si>
  <si>
    <t>ბალგარკის ქვა 125*6*22 (შლიფოვკის)</t>
  </si>
  <si>
    <t>საჭრელი ქვა 230*2,5*22</t>
  </si>
  <si>
    <t>საჭრელი ქვა 125*1*22</t>
  </si>
  <si>
    <t>სეკატორი (სასხლავი)</t>
  </si>
  <si>
    <t>გელა</t>
  </si>
  <si>
    <t>პოლიპროპილენის ძაფი (ბაწარი)</t>
  </si>
  <si>
    <t>ფრქვევანა (ფარსუნკა) 1 მეტრიანი (იხილეთ სურათი)</t>
  </si>
  <si>
    <t>ლობზიკის პირი ხის</t>
  </si>
  <si>
    <t>ჩაქუჩი 0,5 კგ</t>
  </si>
  <si>
    <t>ფოლადის ბაგირი 10 მმ</t>
  </si>
  <si>
    <t>სიგრძის საზომე 10 მ. "რულეტკა"</t>
  </si>
  <si>
    <t>თარაზო, მაგნიტებით, 80სმ, Tolsen-ის ფირმის</t>
  </si>
  <si>
    <t>შტანგელი 250 მმ</t>
  </si>
  <si>
    <t>ნიმუში კი/არა</t>
  </si>
  <si>
    <t>კი</t>
  </si>
  <si>
    <t>არა</t>
  </si>
  <si>
    <t>პოლიპროპილენის მილის საჭრელი მაკრატელი დიდი 63 მმ</t>
  </si>
  <si>
    <t>ბარი ტარით (ტარი უკოჟრო)</t>
  </si>
  <si>
    <t>ბარის და ნიჩბის ტარი (უკოჟრო)</t>
  </si>
  <si>
    <t>თოხი ტარით (ტარი უკოჟრო)</t>
  </si>
  <si>
    <t>ნაჯახი ტარით დიდი (ტარი უკოჟრო)</t>
  </si>
  <si>
    <t>ნიჩაბი ტარით (ტარი უკოჟრო)</t>
  </si>
  <si>
    <t>ფიწალი ტარით (ტარი უკოჟრო)</t>
  </si>
  <si>
    <t>ფოცხი ტარით (ტარი უკოჟრო)</t>
  </si>
  <si>
    <t xml:space="preserve">ქაფჩა </t>
  </si>
  <si>
    <t>წერაქვი ტარით (ტარი უკოჟრო)</t>
  </si>
  <si>
    <t>ალუმინის გასაშლელი კიბე 8 მ (იხილეთ სურათი)</t>
  </si>
  <si>
    <t>ამწე ღვედი / ამწე ღვედი, 2.5-3 ტონა ტვირთამწეობის 5-10 მეტრის სიგრძის</t>
  </si>
  <si>
    <t>ბაგირის დამჭერი ხამუთი, 10 მმ ფოლადის ბაგირისთვის</t>
  </si>
  <si>
    <t>კაუჭიანი სამაგრი, 10 მმ ფოლადის ბაგირისთვის, ქვედა რგოლი უნდა მოძრაობდეს</t>
  </si>
  <si>
    <t>მუდმივი დენის ელექტროდი 2.5 (ASKAYNAK)</t>
  </si>
  <si>
    <t>მუდმივი დენის ელექტროდი N3 (ASKAYNAK)</t>
  </si>
  <si>
    <t>ტვირთის დამჭიმი ღვედი, მინიმუმ 3 ტონა ტვირთამწეობის 5-10 მეტრი სიგრძის</t>
  </si>
  <si>
    <t>ელ. კომპრესორის პიკი პატარა შუბისებრი დ25, სიგრძე 400</t>
  </si>
  <si>
    <t>ვედრო თუთიის 10 ლიტრიანი</t>
  </si>
  <si>
    <t>ვედრო მოთუთიებული ლითონის 10 ლიტრიანი</t>
  </si>
  <si>
    <t>პოლიეთილენის მილის საფხეკი (სურათის შესაბამისი)</t>
  </si>
  <si>
    <t>ძალაყინი D25, L125</t>
  </si>
  <si>
    <t>ცვლადი დენის ელექტროდი N3 GEKA</t>
  </si>
  <si>
    <t>ბოქლომი (სურათის შესაბამისი)</t>
  </si>
  <si>
    <t>სახრახნისის ნაკრები</t>
  </si>
  <si>
    <t>ბალგარკის მეტალის სახეხი ჯაგრისი, დ125</t>
  </si>
  <si>
    <t>ინსტრუმენტების გადასატანი სპეციალური ყუთი (პლასტმასის) 49,5 სმ*26 სმ*26 სმ</t>
  </si>
  <si>
    <t>ინსტრუმენტების გადასატანი სპეციალური ყუთი (პლასტმასის) 61 სმ* 27 სმ*28,4 სმ</t>
  </si>
  <si>
    <t>დასახელება</t>
  </si>
  <si>
    <t>რაოდენობა</t>
  </si>
  <si>
    <t>ზ/ე</t>
  </si>
  <si>
    <t>"GWP"-ის წარმომადგენელი</t>
  </si>
  <si>
    <t>"მომწოდებლის" წარმომადგენელი</t>
  </si>
  <si>
    <t>------------------------------------------</t>
  </si>
  <si>
    <t>დანართი 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</si>
</sst>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1" xfId="0" applyFill="1" applyBorder="1"/>
    <xf numFmtId="49" fontId="0" fillId="0" borderId="1" xfId="0" applyNumberForma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left"/>
    </xf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ill="1" applyBorder="1"/>
    <xf numFmtId="49" fontId="0" fillId="0" borderId="1" xfId="0" applyNumberFormat="1" applyFont="1" applyFill="1" applyBorder="1" applyAlignment="1">
      <alignment horizontal="left"/>
    </xf>
    <xf numFmtId="0" fontId="1" fillId="2" borderId="1" xfId="0" applyFont="1" applyFill="1" applyBorder="1"/>
    <xf numFmtId="0" fontId="1" fillId="0" borderId="0" xfId="0" applyFont="1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opLeftCell="A63" zoomScaleNormal="100" workbookViewId="0">
      <selection sqref="A1:E82"/>
    </sheetView>
  </sheetViews>
  <sheetFormatPr defaultRowHeight="14.5" x14ac:dyDescent="0.35"/>
  <cols>
    <col min="1" max="1" width="4.26953125" customWidth="1"/>
    <col min="2" max="2" width="76.08984375" customWidth="1"/>
    <col min="3" max="3" width="12.81640625" customWidth="1"/>
    <col min="4" max="4" width="6.6328125" customWidth="1"/>
    <col min="5" max="5" width="13.54296875" customWidth="1"/>
    <col min="6" max="7" width="0" hidden="1" customWidth="1"/>
  </cols>
  <sheetData>
    <row r="1" spans="1:7" x14ac:dyDescent="0.35">
      <c r="A1" s="2" t="s">
        <v>32</v>
      </c>
      <c r="B1" s="2" t="s">
        <v>88</v>
      </c>
      <c r="C1" s="2" t="s">
        <v>89</v>
      </c>
      <c r="D1" s="2" t="s">
        <v>90</v>
      </c>
      <c r="E1" s="2" t="s">
        <v>57</v>
      </c>
    </row>
    <row r="2" spans="1:7" x14ac:dyDescent="0.35">
      <c r="A2" s="1">
        <v>1</v>
      </c>
      <c r="B2" s="12" t="s">
        <v>70</v>
      </c>
      <c r="C2" s="6">
        <v>2</v>
      </c>
      <c r="D2" s="6" t="s">
        <v>1</v>
      </c>
      <c r="E2" s="1" t="s">
        <v>59</v>
      </c>
      <c r="F2" t="s">
        <v>58</v>
      </c>
      <c r="G2" t="s">
        <v>59</v>
      </c>
    </row>
    <row r="3" spans="1:7" x14ac:dyDescent="0.35">
      <c r="A3" s="1">
        <v>2</v>
      </c>
      <c r="B3" s="12" t="s">
        <v>71</v>
      </c>
      <c r="C3" s="6">
        <v>35</v>
      </c>
      <c r="D3" s="6" t="s">
        <v>1</v>
      </c>
      <c r="E3" s="1" t="s">
        <v>59</v>
      </c>
    </row>
    <row r="4" spans="1:7" x14ac:dyDescent="0.35">
      <c r="A4" s="1">
        <v>3</v>
      </c>
      <c r="B4" s="12" t="s">
        <v>14</v>
      </c>
      <c r="C4" s="6">
        <v>3</v>
      </c>
      <c r="D4" s="6" t="s">
        <v>1</v>
      </c>
      <c r="E4" s="1" t="s">
        <v>59</v>
      </c>
    </row>
    <row r="5" spans="1:7" x14ac:dyDescent="0.35">
      <c r="A5" s="1">
        <v>4</v>
      </c>
      <c r="B5" s="12" t="s">
        <v>72</v>
      </c>
      <c r="C5" s="6">
        <v>50</v>
      </c>
      <c r="D5" s="6" t="s">
        <v>1</v>
      </c>
      <c r="E5" s="1" t="s">
        <v>59</v>
      </c>
    </row>
    <row r="6" spans="1:7" x14ac:dyDescent="0.35">
      <c r="A6" s="1">
        <v>5</v>
      </c>
      <c r="B6" s="12" t="s">
        <v>85</v>
      </c>
      <c r="C6" s="6">
        <v>10</v>
      </c>
      <c r="D6" s="6" t="s">
        <v>1</v>
      </c>
      <c r="E6" s="1" t="s">
        <v>58</v>
      </c>
    </row>
    <row r="7" spans="1:7" x14ac:dyDescent="0.35">
      <c r="A7" s="1">
        <v>6</v>
      </c>
      <c r="B7" s="12" t="s">
        <v>44</v>
      </c>
      <c r="C7" s="6">
        <v>50</v>
      </c>
      <c r="D7" s="6" t="s">
        <v>1</v>
      </c>
      <c r="E7" s="1" t="s">
        <v>59</v>
      </c>
    </row>
    <row r="8" spans="1:7" x14ac:dyDescent="0.35">
      <c r="A8" s="1">
        <v>7</v>
      </c>
      <c r="B8" s="1" t="s">
        <v>61</v>
      </c>
      <c r="C8" s="6">
        <f>300+100+10+30+200+100</f>
        <v>740</v>
      </c>
      <c r="D8" s="6" t="s">
        <v>1</v>
      </c>
      <c r="E8" s="1" t="s">
        <v>58</v>
      </c>
    </row>
    <row r="9" spans="1:7" x14ac:dyDescent="0.35">
      <c r="A9" s="1">
        <v>8</v>
      </c>
      <c r="B9" s="1" t="s">
        <v>62</v>
      </c>
      <c r="C9" s="6">
        <v>30</v>
      </c>
      <c r="D9" s="6" t="s">
        <v>1</v>
      </c>
      <c r="E9" s="1" t="s">
        <v>58</v>
      </c>
    </row>
    <row r="10" spans="1:7" x14ac:dyDescent="0.35">
      <c r="A10" s="1">
        <v>9</v>
      </c>
      <c r="B10" s="12" t="s">
        <v>83</v>
      </c>
      <c r="C10" s="6">
        <v>20</v>
      </c>
      <c r="D10" s="6" t="s">
        <v>1</v>
      </c>
      <c r="E10" s="1" t="s">
        <v>59</v>
      </c>
    </row>
    <row r="11" spans="1:7" x14ac:dyDescent="0.35">
      <c r="A11" s="1">
        <v>10</v>
      </c>
      <c r="B11" s="1" t="s">
        <v>13</v>
      </c>
      <c r="C11" s="6">
        <f>150+100</f>
        <v>250</v>
      </c>
      <c r="D11" s="6" t="s">
        <v>1</v>
      </c>
      <c r="E11" s="1" t="s">
        <v>58</v>
      </c>
    </row>
    <row r="12" spans="1:7" x14ac:dyDescent="0.35">
      <c r="A12" s="1">
        <v>11</v>
      </c>
      <c r="B12" s="1" t="s">
        <v>12</v>
      </c>
      <c r="C12" s="6">
        <v>120</v>
      </c>
      <c r="D12" s="6" t="s">
        <v>1</v>
      </c>
      <c r="E12" s="1" t="s">
        <v>58</v>
      </c>
    </row>
    <row r="13" spans="1:7" x14ac:dyDescent="0.35">
      <c r="A13" s="1">
        <v>12</v>
      </c>
      <c r="B13" s="1" t="s">
        <v>11</v>
      </c>
      <c r="C13" s="6">
        <v>60</v>
      </c>
      <c r="D13" s="6" t="s">
        <v>1</v>
      </c>
      <c r="E13" s="1" t="s">
        <v>58</v>
      </c>
    </row>
    <row r="14" spans="1:7" x14ac:dyDescent="0.35">
      <c r="A14" s="1">
        <v>13</v>
      </c>
      <c r="B14" s="1" t="s">
        <v>10</v>
      </c>
      <c r="C14" s="6">
        <v>16</v>
      </c>
      <c r="D14" s="6" t="s">
        <v>1</v>
      </c>
      <c r="E14" s="1" t="s">
        <v>59</v>
      </c>
    </row>
    <row r="15" spans="1:7" x14ac:dyDescent="0.35">
      <c r="A15" s="1">
        <v>14</v>
      </c>
      <c r="B15" s="1" t="s">
        <v>9</v>
      </c>
      <c r="C15" s="6">
        <v>30</v>
      </c>
      <c r="D15" s="6" t="s">
        <v>1</v>
      </c>
      <c r="E15" s="1" t="s">
        <v>58</v>
      </c>
    </row>
    <row r="16" spans="1:7" x14ac:dyDescent="0.35">
      <c r="A16" s="1">
        <v>15</v>
      </c>
      <c r="B16" s="13" t="s">
        <v>48</v>
      </c>
      <c r="C16" s="9">
        <v>30</v>
      </c>
      <c r="D16" s="10" t="s">
        <v>1</v>
      </c>
      <c r="E16" s="1" t="s">
        <v>58</v>
      </c>
    </row>
    <row r="17" spans="1:5" x14ac:dyDescent="0.35">
      <c r="A17" s="1">
        <v>16</v>
      </c>
      <c r="B17" s="1" t="s">
        <v>37</v>
      </c>
      <c r="C17" s="6">
        <v>15</v>
      </c>
      <c r="D17" s="6" t="s">
        <v>1</v>
      </c>
      <c r="E17" s="1" t="s">
        <v>59</v>
      </c>
    </row>
    <row r="18" spans="1:5" x14ac:dyDescent="0.35">
      <c r="A18" s="1">
        <v>17</v>
      </c>
      <c r="B18" s="12" t="s">
        <v>77</v>
      </c>
      <c r="C18" s="6">
        <v>20</v>
      </c>
      <c r="D18" s="6" t="s">
        <v>1</v>
      </c>
      <c r="E18" s="1" t="s">
        <v>59</v>
      </c>
    </row>
    <row r="19" spans="1:5" x14ac:dyDescent="0.35">
      <c r="A19" s="1">
        <v>18</v>
      </c>
      <c r="B19" s="1" t="s">
        <v>31</v>
      </c>
      <c r="C19" s="6">
        <v>30</v>
      </c>
      <c r="D19" s="6" t="s">
        <v>1</v>
      </c>
      <c r="E19" s="1" t="s">
        <v>58</v>
      </c>
    </row>
    <row r="20" spans="1:5" x14ac:dyDescent="0.35">
      <c r="A20" s="1">
        <v>19</v>
      </c>
      <c r="B20" s="5" t="s">
        <v>38</v>
      </c>
      <c r="C20" s="7">
        <v>5</v>
      </c>
      <c r="D20" s="8" t="s">
        <v>1</v>
      </c>
      <c r="E20" s="1" t="s">
        <v>59</v>
      </c>
    </row>
    <row r="21" spans="1:5" x14ac:dyDescent="0.35">
      <c r="A21" s="1">
        <v>20</v>
      </c>
      <c r="B21" s="12" t="s">
        <v>78</v>
      </c>
      <c r="C21" s="6">
        <v>60</v>
      </c>
      <c r="D21" s="6" t="s">
        <v>1</v>
      </c>
      <c r="E21" s="1" t="s">
        <v>59</v>
      </c>
    </row>
    <row r="22" spans="1:5" x14ac:dyDescent="0.35">
      <c r="A22" s="1">
        <v>21</v>
      </c>
      <c r="B22" s="13" t="s">
        <v>79</v>
      </c>
      <c r="C22" s="9">
        <f>26+12</f>
        <v>38</v>
      </c>
      <c r="D22" s="10" t="s">
        <v>1</v>
      </c>
      <c r="E22" s="1" t="s">
        <v>59</v>
      </c>
    </row>
    <row r="23" spans="1:5" x14ac:dyDescent="0.35">
      <c r="A23" s="1">
        <v>22</v>
      </c>
      <c r="B23" s="13" t="s">
        <v>55</v>
      </c>
      <c r="C23" s="11">
        <v>50</v>
      </c>
      <c r="D23" s="4" t="s">
        <v>1</v>
      </c>
      <c r="E23" s="3" t="s">
        <v>58</v>
      </c>
    </row>
    <row r="24" spans="1:5" x14ac:dyDescent="0.35">
      <c r="A24" s="1">
        <v>23</v>
      </c>
      <c r="B24" s="12" t="s">
        <v>63</v>
      </c>
      <c r="C24" s="6">
        <f>7+10+100</f>
        <v>117</v>
      </c>
      <c r="D24" s="6" t="s">
        <v>1</v>
      </c>
      <c r="E24" s="1" t="s">
        <v>59</v>
      </c>
    </row>
    <row r="25" spans="1:5" x14ac:dyDescent="0.35">
      <c r="A25" s="1">
        <v>24</v>
      </c>
      <c r="B25" s="5" t="s">
        <v>86</v>
      </c>
      <c r="C25" s="7">
        <v>3</v>
      </c>
      <c r="D25" s="8" t="s">
        <v>1</v>
      </c>
      <c r="E25" s="1" t="s">
        <v>58</v>
      </c>
    </row>
    <row r="26" spans="1:5" x14ac:dyDescent="0.35">
      <c r="A26" s="1">
        <v>25</v>
      </c>
      <c r="B26" s="5" t="s">
        <v>87</v>
      </c>
      <c r="C26" s="7">
        <v>3</v>
      </c>
      <c r="D26" s="8" t="s">
        <v>1</v>
      </c>
      <c r="E26" s="1" t="s">
        <v>58</v>
      </c>
    </row>
    <row r="27" spans="1:5" x14ac:dyDescent="0.35">
      <c r="A27" s="1">
        <v>26</v>
      </c>
      <c r="B27" s="3" t="s">
        <v>33</v>
      </c>
      <c r="C27" s="7">
        <v>200</v>
      </c>
      <c r="D27" s="8" t="s">
        <v>34</v>
      </c>
      <c r="E27" s="1" t="s">
        <v>58</v>
      </c>
    </row>
    <row r="28" spans="1:5" x14ac:dyDescent="0.35">
      <c r="A28" s="1">
        <v>27</v>
      </c>
      <c r="B28" s="12" t="s">
        <v>73</v>
      </c>
      <c r="C28" s="6">
        <v>50</v>
      </c>
      <c r="D28" s="6" t="s">
        <v>1</v>
      </c>
      <c r="E28" s="1" t="s">
        <v>59</v>
      </c>
    </row>
    <row r="29" spans="1:5" x14ac:dyDescent="0.35">
      <c r="A29" s="1">
        <v>28</v>
      </c>
      <c r="B29" s="4" t="s">
        <v>51</v>
      </c>
      <c r="C29" s="9">
        <v>30</v>
      </c>
      <c r="D29" s="10" t="s">
        <v>1</v>
      </c>
      <c r="E29" s="1" t="s">
        <v>59</v>
      </c>
    </row>
    <row r="30" spans="1:5" x14ac:dyDescent="0.35">
      <c r="A30" s="1">
        <v>29</v>
      </c>
      <c r="B30" s="12" t="s">
        <v>74</v>
      </c>
      <c r="C30" s="1">
        <v>100</v>
      </c>
      <c r="D30" s="1" t="s">
        <v>2</v>
      </c>
      <c r="E30" s="1" t="s">
        <v>59</v>
      </c>
    </row>
    <row r="31" spans="1:5" x14ac:dyDescent="0.35">
      <c r="A31" s="1">
        <v>30</v>
      </c>
      <c r="B31" s="12" t="s">
        <v>75</v>
      </c>
      <c r="C31" s="6">
        <v>50</v>
      </c>
      <c r="D31" s="6" t="s">
        <v>2</v>
      </c>
      <c r="E31" s="1" t="s">
        <v>59</v>
      </c>
    </row>
    <row r="32" spans="1:5" x14ac:dyDescent="0.35">
      <c r="A32" s="1">
        <v>31</v>
      </c>
      <c r="B32" s="1" t="s">
        <v>64</v>
      </c>
      <c r="C32" s="6">
        <f>24+30</f>
        <v>54</v>
      </c>
      <c r="D32" s="6" t="s">
        <v>1</v>
      </c>
      <c r="E32" s="1" t="s">
        <v>58</v>
      </c>
    </row>
    <row r="33" spans="1:5" x14ac:dyDescent="0.35">
      <c r="A33" s="1">
        <v>32</v>
      </c>
      <c r="B33" s="1" t="s">
        <v>65</v>
      </c>
      <c r="C33" s="6">
        <f>600+200+7+50+50+200+100</f>
        <v>1207</v>
      </c>
      <c r="D33" s="6" t="s">
        <v>1</v>
      </c>
      <c r="E33" s="1" t="s">
        <v>58</v>
      </c>
    </row>
    <row r="34" spans="1:5" x14ac:dyDescent="0.35">
      <c r="A34" s="1">
        <v>33</v>
      </c>
      <c r="B34" s="1" t="s">
        <v>8</v>
      </c>
      <c r="C34" s="6">
        <v>50</v>
      </c>
      <c r="D34" s="6" t="s">
        <v>1</v>
      </c>
      <c r="E34" s="1" t="s">
        <v>59</v>
      </c>
    </row>
    <row r="35" spans="1:5" x14ac:dyDescent="0.35">
      <c r="A35" s="1">
        <v>34</v>
      </c>
      <c r="B35" s="1" t="s">
        <v>7</v>
      </c>
      <c r="C35" s="6">
        <v>16</v>
      </c>
      <c r="D35" s="6" t="s">
        <v>1</v>
      </c>
      <c r="E35" s="1" t="s">
        <v>59</v>
      </c>
    </row>
    <row r="36" spans="1:5" x14ac:dyDescent="0.35">
      <c r="A36" s="1">
        <v>35</v>
      </c>
      <c r="B36" s="12" t="s">
        <v>80</v>
      </c>
      <c r="C36" s="6">
        <v>24</v>
      </c>
      <c r="D36" s="6" t="s">
        <v>1</v>
      </c>
      <c r="E36" s="1" t="s">
        <v>58</v>
      </c>
    </row>
    <row r="37" spans="1:5" x14ac:dyDescent="0.35">
      <c r="A37" s="1">
        <v>36</v>
      </c>
      <c r="B37" s="1" t="s">
        <v>60</v>
      </c>
      <c r="C37" s="1">
        <v>50</v>
      </c>
      <c r="D37" s="1" t="s">
        <v>1</v>
      </c>
      <c r="E37" s="1" t="s">
        <v>58</v>
      </c>
    </row>
    <row r="38" spans="1:5" x14ac:dyDescent="0.35">
      <c r="A38" s="1">
        <v>37</v>
      </c>
      <c r="B38" s="1" t="s">
        <v>49</v>
      </c>
      <c r="C38" s="6">
        <f>20+20</f>
        <v>40</v>
      </c>
      <c r="D38" s="6" t="s">
        <v>1</v>
      </c>
      <c r="E38" s="1" t="s">
        <v>59</v>
      </c>
    </row>
    <row r="39" spans="1:5" x14ac:dyDescent="0.35">
      <c r="A39" s="1">
        <v>38</v>
      </c>
      <c r="B39" s="12" t="s">
        <v>39</v>
      </c>
      <c r="C39" s="6">
        <v>10</v>
      </c>
      <c r="D39" s="6" t="s">
        <v>1</v>
      </c>
      <c r="E39" s="1" t="s">
        <v>59</v>
      </c>
    </row>
    <row r="40" spans="1:5" x14ac:dyDescent="0.35">
      <c r="A40" s="1">
        <v>39</v>
      </c>
      <c r="B40" s="1" t="s">
        <v>6</v>
      </c>
      <c r="C40" s="6">
        <f>60+5</f>
        <v>65</v>
      </c>
      <c r="D40" s="6" t="s">
        <v>1</v>
      </c>
      <c r="E40" s="1" t="s">
        <v>59</v>
      </c>
    </row>
    <row r="41" spans="1:5" x14ac:dyDescent="0.35">
      <c r="A41" s="1">
        <v>40</v>
      </c>
      <c r="B41" s="12" t="s">
        <v>41</v>
      </c>
      <c r="C41" s="6">
        <v>12</v>
      </c>
      <c r="D41" s="6" t="s">
        <v>1</v>
      </c>
      <c r="E41" s="1" t="s">
        <v>59</v>
      </c>
    </row>
    <row r="42" spans="1:5" x14ac:dyDescent="0.35">
      <c r="A42" s="1">
        <v>41</v>
      </c>
      <c r="B42" s="12" t="s">
        <v>46</v>
      </c>
      <c r="C42" s="6">
        <v>200</v>
      </c>
      <c r="D42" s="6" t="s">
        <v>1</v>
      </c>
      <c r="E42" s="1" t="s">
        <v>59</v>
      </c>
    </row>
    <row r="43" spans="1:5" x14ac:dyDescent="0.35">
      <c r="A43" s="1">
        <v>42</v>
      </c>
      <c r="B43" s="12" t="s">
        <v>45</v>
      </c>
      <c r="C43" s="6">
        <v>100</v>
      </c>
      <c r="D43" s="6" t="s">
        <v>1</v>
      </c>
      <c r="E43" s="1" t="s">
        <v>59</v>
      </c>
    </row>
    <row r="44" spans="1:5" x14ac:dyDescent="0.35">
      <c r="A44" s="1">
        <v>43</v>
      </c>
      <c r="B44" s="12" t="s">
        <v>84</v>
      </c>
      <c r="C44" s="6">
        <v>6</v>
      </c>
      <c r="D44" s="6" t="s">
        <v>1</v>
      </c>
      <c r="E44" s="1" t="s">
        <v>58</v>
      </c>
    </row>
    <row r="45" spans="1:5" x14ac:dyDescent="0.35">
      <c r="A45" s="1">
        <v>44</v>
      </c>
      <c r="B45" s="12" t="s">
        <v>47</v>
      </c>
      <c r="C45" s="6">
        <v>4</v>
      </c>
      <c r="D45" s="6" t="s">
        <v>1</v>
      </c>
      <c r="E45" s="1" t="s">
        <v>59</v>
      </c>
    </row>
    <row r="46" spans="1:5" x14ac:dyDescent="0.35">
      <c r="A46" s="1">
        <v>45</v>
      </c>
      <c r="B46" s="1" t="s">
        <v>54</v>
      </c>
      <c r="C46" s="6">
        <v>50</v>
      </c>
      <c r="D46" s="6" t="s">
        <v>1</v>
      </c>
      <c r="E46" s="1" t="s">
        <v>58</v>
      </c>
    </row>
    <row r="47" spans="1:5" x14ac:dyDescent="0.35">
      <c r="A47" s="1">
        <v>46</v>
      </c>
      <c r="B47" s="1" t="s">
        <v>5</v>
      </c>
      <c r="C47" s="6">
        <v>30</v>
      </c>
      <c r="D47" s="6" t="s">
        <v>1</v>
      </c>
      <c r="E47" s="1" t="s">
        <v>58</v>
      </c>
    </row>
    <row r="48" spans="1:5" x14ac:dyDescent="0.35">
      <c r="A48" s="1">
        <v>47</v>
      </c>
      <c r="B48" s="1" t="s">
        <v>4</v>
      </c>
      <c r="C48" s="6">
        <v>3</v>
      </c>
      <c r="D48" s="6" t="s">
        <v>1</v>
      </c>
      <c r="E48" s="1" t="s">
        <v>58</v>
      </c>
    </row>
    <row r="49" spans="1:5" x14ac:dyDescent="0.35">
      <c r="A49" s="1">
        <v>48</v>
      </c>
      <c r="B49" s="12" t="s">
        <v>76</v>
      </c>
      <c r="C49" s="6">
        <v>35</v>
      </c>
      <c r="D49" s="6" t="s">
        <v>1</v>
      </c>
      <c r="E49" s="1" t="s">
        <v>59</v>
      </c>
    </row>
    <row r="50" spans="1:5" x14ac:dyDescent="0.35">
      <c r="A50" s="1">
        <v>49</v>
      </c>
      <c r="B50" s="12" t="s">
        <v>43</v>
      </c>
      <c r="C50" s="6">
        <v>30</v>
      </c>
      <c r="D50" s="6" t="s">
        <v>2</v>
      </c>
      <c r="E50" s="1" t="s">
        <v>58</v>
      </c>
    </row>
    <row r="51" spans="1:5" x14ac:dyDescent="0.35">
      <c r="A51" s="1">
        <v>50</v>
      </c>
      <c r="B51" s="1" t="s">
        <v>3</v>
      </c>
      <c r="C51" s="6">
        <v>30</v>
      </c>
      <c r="D51" s="6" t="s">
        <v>1</v>
      </c>
      <c r="E51" s="1" t="s">
        <v>59</v>
      </c>
    </row>
    <row r="52" spans="1:5" x14ac:dyDescent="0.35">
      <c r="A52" s="1">
        <v>51</v>
      </c>
      <c r="B52" s="1" t="s">
        <v>66</v>
      </c>
      <c r="C52" s="6">
        <v>50</v>
      </c>
      <c r="D52" s="6" t="s">
        <v>1</v>
      </c>
      <c r="E52" s="1" t="s">
        <v>58</v>
      </c>
    </row>
    <row r="53" spans="1:5" x14ac:dyDescent="0.35">
      <c r="A53" s="1">
        <v>52</v>
      </c>
      <c r="B53" s="1" t="s">
        <v>53</v>
      </c>
      <c r="C53" s="6">
        <v>100</v>
      </c>
      <c r="D53" s="6" t="s">
        <v>34</v>
      </c>
      <c r="E53" s="1" t="s">
        <v>59</v>
      </c>
    </row>
    <row r="54" spans="1:5" x14ac:dyDescent="0.35">
      <c r="A54" s="1">
        <v>53</v>
      </c>
      <c r="B54" s="1" t="s">
        <v>0</v>
      </c>
      <c r="C54" s="6">
        <v>1500</v>
      </c>
      <c r="D54" s="6" t="s">
        <v>1</v>
      </c>
      <c r="E54" s="1" t="s">
        <v>59</v>
      </c>
    </row>
    <row r="55" spans="1:5" x14ac:dyDescent="0.35">
      <c r="A55" s="1">
        <v>54</v>
      </c>
      <c r="B55" s="1" t="s">
        <v>67</v>
      </c>
      <c r="C55" s="6">
        <v>5</v>
      </c>
      <c r="D55" s="6" t="s">
        <v>1</v>
      </c>
      <c r="E55" s="1" t="s">
        <v>59</v>
      </c>
    </row>
    <row r="56" spans="1:5" x14ac:dyDescent="0.35">
      <c r="A56" s="1">
        <v>55</v>
      </c>
      <c r="B56" s="3" t="s">
        <v>50</v>
      </c>
      <c r="C56" s="7">
        <v>30</v>
      </c>
      <c r="D56" s="8" t="s">
        <v>1</v>
      </c>
      <c r="E56" s="1" t="s">
        <v>58</v>
      </c>
    </row>
    <row r="57" spans="1:5" x14ac:dyDescent="0.35">
      <c r="A57" s="1">
        <v>56</v>
      </c>
      <c r="B57" s="1" t="s">
        <v>19</v>
      </c>
      <c r="C57" s="6">
        <v>10</v>
      </c>
      <c r="D57" s="6" t="s">
        <v>1</v>
      </c>
      <c r="E57" s="1" t="s">
        <v>59</v>
      </c>
    </row>
    <row r="58" spans="1:5" x14ac:dyDescent="0.35">
      <c r="A58" s="1">
        <v>57</v>
      </c>
      <c r="B58" s="1" t="s">
        <v>20</v>
      </c>
      <c r="C58" s="6">
        <v>30</v>
      </c>
      <c r="D58" s="6" t="s">
        <v>1</v>
      </c>
      <c r="E58" s="1" t="s">
        <v>59</v>
      </c>
    </row>
    <row r="59" spans="1:5" x14ac:dyDescent="0.35">
      <c r="A59" s="1">
        <v>58</v>
      </c>
      <c r="B59" s="1" t="s">
        <v>21</v>
      </c>
      <c r="C59" s="6">
        <f>20+70</f>
        <v>90</v>
      </c>
      <c r="D59" s="6" t="s">
        <v>1</v>
      </c>
      <c r="E59" s="1" t="s">
        <v>59</v>
      </c>
    </row>
    <row r="60" spans="1:5" x14ac:dyDescent="0.35">
      <c r="A60" s="1">
        <v>59</v>
      </c>
      <c r="B60" s="1" t="s">
        <v>22</v>
      </c>
      <c r="C60" s="6">
        <v>20</v>
      </c>
      <c r="D60" s="6" t="s">
        <v>1</v>
      </c>
      <c r="E60" s="1" t="s">
        <v>59</v>
      </c>
    </row>
    <row r="61" spans="1:5" x14ac:dyDescent="0.35">
      <c r="A61" s="1">
        <v>60</v>
      </c>
      <c r="B61" s="1" t="s">
        <v>23</v>
      </c>
      <c r="C61" s="6">
        <v>30</v>
      </c>
      <c r="D61" s="6" t="s">
        <v>1</v>
      </c>
      <c r="E61" s="1" t="s">
        <v>59</v>
      </c>
    </row>
    <row r="62" spans="1:5" x14ac:dyDescent="0.35">
      <c r="A62" s="1">
        <v>61</v>
      </c>
      <c r="B62" s="1" t="s">
        <v>24</v>
      </c>
      <c r="C62" s="6">
        <v>30</v>
      </c>
      <c r="D62" s="6" t="s">
        <v>1</v>
      </c>
      <c r="E62" s="1" t="s">
        <v>59</v>
      </c>
    </row>
    <row r="63" spans="1:5" x14ac:dyDescent="0.35">
      <c r="A63" s="1">
        <v>62</v>
      </c>
      <c r="B63" s="1" t="s">
        <v>25</v>
      </c>
      <c r="C63" s="6">
        <v>20</v>
      </c>
      <c r="D63" s="6" t="s">
        <v>1</v>
      </c>
      <c r="E63" s="1" t="s">
        <v>59</v>
      </c>
    </row>
    <row r="64" spans="1:5" x14ac:dyDescent="0.35">
      <c r="A64" s="1">
        <v>63</v>
      </c>
      <c r="B64" s="1" t="s">
        <v>26</v>
      </c>
      <c r="C64" s="6">
        <v>20</v>
      </c>
      <c r="D64" s="6" t="s">
        <v>1</v>
      </c>
      <c r="E64" s="1" t="s">
        <v>59</v>
      </c>
    </row>
    <row r="65" spans="1:5" x14ac:dyDescent="0.35">
      <c r="A65" s="1">
        <v>64</v>
      </c>
      <c r="B65" s="1" t="s">
        <v>27</v>
      </c>
      <c r="C65" s="6">
        <v>12</v>
      </c>
      <c r="D65" s="6" t="s">
        <v>1</v>
      </c>
      <c r="E65" s="1" t="s">
        <v>59</v>
      </c>
    </row>
    <row r="66" spans="1:5" x14ac:dyDescent="0.35">
      <c r="A66" s="1">
        <v>65</v>
      </c>
      <c r="B66" s="1" t="s">
        <v>28</v>
      </c>
      <c r="C66" s="6">
        <v>20</v>
      </c>
      <c r="D66" s="6" t="s">
        <v>1</v>
      </c>
      <c r="E66" s="1" t="s">
        <v>59</v>
      </c>
    </row>
    <row r="67" spans="1:5" x14ac:dyDescent="0.35">
      <c r="A67" s="1">
        <v>66</v>
      </c>
      <c r="B67" s="1" t="s">
        <v>29</v>
      </c>
      <c r="C67" s="6">
        <v>18</v>
      </c>
      <c r="D67" s="6" t="s">
        <v>1</v>
      </c>
      <c r="E67" s="1" t="s">
        <v>59</v>
      </c>
    </row>
    <row r="68" spans="1:5" x14ac:dyDescent="0.35">
      <c r="A68" s="1">
        <v>67</v>
      </c>
      <c r="B68" s="1" t="s">
        <v>68</v>
      </c>
      <c r="C68" s="6">
        <f>20+45</f>
        <v>65</v>
      </c>
      <c r="D68" s="6" t="s">
        <v>1</v>
      </c>
      <c r="E68" s="1" t="s">
        <v>58</v>
      </c>
    </row>
    <row r="69" spans="1:5" x14ac:dyDescent="0.35">
      <c r="A69" s="1">
        <v>68</v>
      </c>
      <c r="B69" s="1" t="s">
        <v>30</v>
      </c>
      <c r="C69" s="6">
        <f>30+10</f>
        <v>40</v>
      </c>
      <c r="D69" s="6" t="s">
        <v>1</v>
      </c>
      <c r="E69" s="1" t="s">
        <v>59</v>
      </c>
    </row>
    <row r="70" spans="1:5" x14ac:dyDescent="0.35">
      <c r="A70" s="1">
        <v>69</v>
      </c>
      <c r="B70" s="4" t="s">
        <v>40</v>
      </c>
      <c r="C70" s="9">
        <v>10</v>
      </c>
      <c r="D70" s="10" t="s">
        <v>1</v>
      </c>
      <c r="E70" s="1" t="s">
        <v>59</v>
      </c>
    </row>
    <row r="71" spans="1:5" x14ac:dyDescent="0.35">
      <c r="A71" s="1">
        <v>70</v>
      </c>
      <c r="B71" s="6" t="s">
        <v>52</v>
      </c>
      <c r="C71" s="6">
        <v>50</v>
      </c>
      <c r="D71" s="6" t="s">
        <v>1</v>
      </c>
      <c r="E71" s="1" t="s">
        <v>58</v>
      </c>
    </row>
    <row r="72" spans="1:5" x14ac:dyDescent="0.35">
      <c r="A72" s="1">
        <v>71</v>
      </c>
      <c r="B72" s="1" t="s">
        <v>15</v>
      </c>
      <c r="C72" s="6">
        <f>60+5</f>
        <v>65</v>
      </c>
      <c r="D72" s="6" t="s">
        <v>1</v>
      </c>
      <c r="E72" s="1" t="s">
        <v>58</v>
      </c>
    </row>
    <row r="73" spans="1:5" x14ac:dyDescent="0.35">
      <c r="A73" s="1">
        <v>72</v>
      </c>
      <c r="B73" s="1" t="s">
        <v>35</v>
      </c>
      <c r="C73" s="6">
        <v>30</v>
      </c>
      <c r="D73" s="6" t="s">
        <v>1</v>
      </c>
      <c r="E73" s="1" t="s">
        <v>58</v>
      </c>
    </row>
    <row r="74" spans="1:5" x14ac:dyDescent="0.35">
      <c r="A74" s="1">
        <v>73</v>
      </c>
      <c r="B74" s="1" t="s">
        <v>36</v>
      </c>
      <c r="C74" s="6">
        <v>60</v>
      </c>
      <c r="D74" s="6" t="s">
        <v>1</v>
      </c>
      <c r="E74" s="1" t="s">
        <v>58</v>
      </c>
    </row>
    <row r="75" spans="1:5" x14ac:dyDescent="0.35">
      <c r="A75" s="1">
        <v>74</v>
      </c>
      <c r="B75" s="4" t="s">
        <v>42</v>
      </c>
      <c r="C75" s="9">
        <v>10</v>
      </c>
      <c r="D75" s="10" t="s">
        <v>1</v>
      </c>
      <c r="E75" s="1" t="s">
        <v>59</v>
      </c>
    </row>
    <row r="76" spans="1:5" x14ac:dyDescent="0.35">
      <c r="A76" s="1">
        <v>75</v>
      </c>
      <c r="B76" s="12" t="s">
        <v>82</v>
      </c>
      <c r="C76" s="6">
        <v>20</v>
      </c>
      <c r="D76" s="6" t="s">
        <v>2</v>
      </c>
      <c r="E76" s="1" t="s">
        <v>59</v>
      </c>
    </row>
    <row r="77" spans="1:5" x14ac:dyDescent="0.35">
      <c r="A77" s="1">
        <v>76</v>
      </c>
      <c r="B77" s="12" t="s">
        <v>81</v>
      </c>
      <c r="C77" s="6">
        <f>40+28+20+30+50</f>
        <v>168</v>
      </c>
      <c r="D77" s="6" t="s">
        <v>1</v>
      </c>
      <c r="E77" s="1" t="s">
        <v>58</v>
      </c>
    </row>
    <row r="78" spans="1:5" x14ac:dyDescent="0.35">
      <c r="A78" s="1">
        <v>77</v>
      </c>
      <c r="B78" s="1" t="s">
        <v>69</v>
      </c>
      <c r="C78" s="6">
        <f>100+50+50+20</f>
        <v>220</v>
      </c>
      <c r="D78" s="6" t="s">
        <v>1</v>
      </c>
      <c r="E78" s="1" t="s">
        <v>58</v>
      </c>
    </row>
    <row r="79" spans="1:5" x14ac:dyDescent="0.35">
      <c r="A79" s="1">
        <v>78</v>
      </c>
      <c r="B79" s="1" t="s">
        <v>16</v>
      </c>
      <c r="C79" s="6">
        <f>60+50+100</f>
        <v>210</v>
      </c>
      <c r="D79" s="6" t="s">
        <v>1</v>
      </c>
      <c r="E79" s="1" t="s">
        <v>58</v>
      </c>
    </row>
    <row r="80" spans="1:5" x14ac:dyDescent="0.35">
      <c r="A80" s="1">
        <v>80</v>
      </c>
      <c r="B80" s="1" t="s">
        <v>17</v>
      </c>
      <c r="C80" s="6">
        <v>60</v>
      </c>
      <c r="D80" s="6" t="s">
        <v>1</v>
      </c>
      <c r="E80" s="1" t="s">
        <v>58</v>
      </c>
    </row>
    <row r="81" spans="1:5" x14ac:dyDescent="0.35">
      <c r="A81" s="1">
        <v>81</v>
      </c>
      <c r="B81" s="1" t="s">
        <v>18</v>
      </c>
      <c r="C81" s="6">
        <v>9</v>
      </c>
      <c r="D81" s="6" t="s">
        <v>1</v>
      </c>
      <c r="E81" s="1" t="s">
        <v>58</v>
      </c>
    </row>
    <row r="82" spans="1:5" x14ac:dyDescent="0.35">
      <c r="A82" s="1">
        <v>82</v>
      </c>
      <c r="B82" s="1" t="s">
        <v>56</v>
      </c>
      <c r="C82" s="1">
        <v>15</v>
      </c>
      <c r="D82" s="1" t="s">
        <v>1</v>
      </c>
      <c r="E82" s="1" t="s">
        <v>58</v>
      </c>
    </row>
  </sheetData>
  <autoFilter ref="A1:D83">
    <sortState ref="A2:J85">
      <sortCondition ref="B1:B85"/>
    </sortState>
  </autoFilter>
  <sortState ref="A2:K86">
    <sortCondition ref="B1"/>
  </sortState>
  <dataValidations count="1">
    <dataValidation type="list" allowBlank="1" showInputMessage="1" showErrorMessage="1" sqref="E1:E1048576">
      <formula1>$F$2:$G$2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B5" sqref="B5"/>
    </sheetView>
  </sheetViews>
  <sheetFormatPr defaultRowHeight="14.5" x14ac:dyDescent="0.35"/>
  <cols>
    <col min="1" max="1" width="4.1796875" customWidth="1"/>
    <col min="2" max="2" width="76.08984375" customWidth="1"/>
    <col min="3" max="3" width="12.81640625" customWidth="1"/>
    <col min="4" max="4" width="6.6328125" customWidth="1"/>
    <col min="5" max="5" width="15" customWidth="1"/>
  </cols>
  <sheetData>
    <row r="1" spans="1:5" ht="18.5" customHeight="1" x14ac:dyDescent="0.35">
      <c r="A1" s="19" t="s">
        <v>94</v>
      </c>
      <c r="B1" s="19"/>
      <c r="C1" s="19"/>
      <c r="D1" s="19"/>
      <c r="E1" s="19"/>
    </row>
    <row r="2" spans="1:5" s="15" customFormat="1" x14ac:dyDescent="0.35">
      <c r="A2" s="14" t="s">
        <v>32</v>
      </c>
      <c r="B2" s="14" t="s">
        <v>88</v>
      </c>
      <c r="C2" s="14" t="s">
        <v>89</v>
      </c>
      <c r="D2" s="14" t="s">
        <v>90</v>
      </c>
      <c r="E2" s="14" t="s">
        <v>57</v>
      </c>
    </row>
    <row r="3" spans="1:5" x14ac:dyDescent="0.35">
      <c r="A3" s="1">
        <v>1</v>
      </c>
      <c r="B3" s="12" t="s">
        <v>85</v>
      </c>
      <c r="C3" s="6">
        <v>10</v>
      </c>
      <c r="D3" s="6" t="s">
        <v>1</v>
      </c>
      <c r="E3" s="1" t="s">
        <v>58</v>
      </c>
    </row>
    <row r="4" spans="1:5" x14ac:dyDescent="0.35">
      <c r="A4" s="1">
        <v>2</v>
      </c>
      <c r="B4" s="1" t="s">
        <v>61</v>
      </c>
      <c r="C4" s="6">
        <f>300+100+10+30+200+100</f>
        <v>740</v>
      </c>
      <c r="D4" s="6" t="s">
        <v>1</v>
      </c>
      <c r="E4" s="1" t="s">
        <v>58</v>
      </c>
    </row>
    <row r="5" spans="1:5" x14ac:dyDescent="0.35">
      <c r="A5" s="1">
        <v>3</v>
      </c>
      <c r="B5" s="1" t="s">
        <v>62</v>
      </c>
      <c r="C5" s="6">
        <v>30</v>
      </c>
      <c r="D5" s="6" t="s">
        <v>1</v>
      </c>
      <c r="E5" s="1" t="s">
        <v>58</v>
      </c>
    </row>
    <row r="6" spans="1:5" x14ac:dyDescent="0.35">
      <c r="A6" s="1">
        <v>4</v>
      </c>
      <c r="B6" s="1" t="s">
        <v>13</v>
      </c>
      <c r="C6" s="6">
        <f>150+100</f>
        <v>250</v>
      </c>
      <c r="D6" s="6" t="s">
        <v>1</v>
      </c>
      <c r="E6" s="1" t="s">
        <v>58</v>
      </c>
    </row>
    <row r="7" spans="1:5" x14ac:dyDescent="0.35">
      <c r="A7" s="1">
        <v>5</v>
      </c>
      <c r="B7" s="1" t="s">
        <v>12</v>
      </c>
      <c r="C7" s="6">
        <v>120</v>
      </c>
      <c r="D7" s="6" t="s">
        <v>1</v>
      </c>
      <c r="E7" s="1" t="s">
        <v>58</v>
      </c>
    </row>
    <row r="8" spans="1:5" x14ac:dyDescent="0.35">
      <c r="A8" s="1">
        <v>6</v>
      </c>
      <c r="B8" s="1" t="s">
        <v>11</v>
      </c>
      <c r="C8" s="6">
        <v>60</v>
      </c>
      <c r="D8" s="6" t="s">
        <v>1</v>
      </c>
      <c r="E8" s="1" t="s">
        <v>58</v>
      </c>
    </row>
    <row r="9" spans="1:5" x14ac:dyDescent="0.35">
      <c r="A9" s="1">
        <v>7</v>
      </c>
      <c r="B9" s="1" t="s">
        <v>9</v>
      </c>
      <c r="C9" s="6">
        <v>30</v>
      </c>
      <c r="D9" s="6" t="s">
        <v>1</v>
      </c>
      <c r="E9" s="1" t="s">
        <v>58</v>
      </c>
    </row>
    <row r="10" spans="1:5" x14ac:dyDescent="0.35">
      <c r="A10" s="1">
        <v>8</v>
      </c>
      <c r="B10" s="13" t="s">
        <v>48</v>
      </c>
      <c r="C10" s="9">
        <v>30</v>
      </c>
      <c r="D10" s="10" t="s">
        <v>1</v>
      </c>
      <c r="E10" s="1" t="s">
        <v>58</v>
      </c>
    </row>
    <row r="11" spans="1:5" x14ac:dyDescent="0.35">
      <c r="A11" s="1">
        <v>9</v>
      </c>
      <c r="B11" s="1" t="s">
        <v>31</v>
      </c>
      <c r="C11" s="6">
        <v>30</v>
      </c>
      <c r="D11" s="6" t="s">
        <v>1</v>
      </c>
      <c r="E11" s="1" t="s">
        <v>58</v>
      </c>
    </row>
    <row r="12" spans="1:5" x14ac:dyDescent="0.35">
      <c r="A12" s="1">
        <v>10</v>
      </c>
      <c r="B12" s="13" t="s">
        <v>55</v>
      </c>
      <c r="C12" s="11">
        <v>50</v>
      </c>
      <c r="D12" s="4" t="s">
        <v>1</v>
      </c>
      <c r="E12" s="3" t="s">
        <v>58</v>
      </c>
    </row>
    <row r="13" spans="1:5" x14ac:dyDescent="0.35">
      <c r="A13" s="1">
        <v>11</v>
      </c>
      <c r="B13" s="5" t="s">
        <v>86</v>
      </c>
      <c r="C13" s="7">
        <v>3</v>
      </c>
      <c r="D13" s="8" t="s">
        <v>1</v>
      </c>
      <c r="E13" s="1" t="s">
        <v>58</v>
      </c>
    </row>
    <row r="14" spans="1:5" x14ac:dyDescent="0.35">
      <c r="A14" s="1">
        <v>12</v>
      </c>
      <c r="B14" s="5" t="s">
        <v>87</v>
      </c>
      <c r="C14" s="7">
        <v>3</v>
      </c>
      <c r="D14" s="8" t="s">
        <v>1</v>
      </c>
      <c r="E14" s="1" t="s">
        <v>58</v>
      </c>
    </row>
    <row r="15" spans="1:5" x14ac:dyDescent="0.35">
      <c r="A15" s="1">
        <v>13</v>
      </c>
      <c r="B15" s="3" t="s">
        <v>33</v>
      </c>
      <c r="C15" s="7">
        <v>200</v>
      </c>
      <c r="D15" s="8" t="s">
        <v>34</v>
      </c>
      <c r="E15" s="1" t="s">
        <v>58</v>
      </c>
    </row>
    <row r="16" spans="1:5" x14ac:dyDescent="0.35">
      <c r="A16" s="1">
        <v>14</v>
      </c>
      <c r="B16" s="1" t="s">
        <v>64</v>
      </c>
      <c r="C16" s="6">
        <f>24+30</f>
        <v>54</v>
      </c>
      <c r="D16" s="6" t="s">
        <v>1</v>
      </c>
      <c r="E16" s="1" t="s">
        <v>58</v>
      </c>
    </row>
    <row r="17" spans="1:5" x14ac:dyDescent="0.35">
      <c r="A17" s="1">
        <v>15</v>
      </c>
      <c r="B17" s="1" t="s">
        <v>65</v>
      </c>
      <c r="C17" s="6">
        <f>600+200+7+50+50+200+100</f>
        <v>1207</v>
      </c>
      <c r="D17" s="6" t="s">
        <v>1</v>
      </c>
      <c r="E17" s="1" t="s">
        <v>58</v>
      </c>
    </row>
    <row r="18" spans="1:5" x14ac:dyDescent="0.35">
      <c r="A18" s="1">
        <v>16</v>
      </c>
      <c r="B18" s="12" t="s">
        <v>80</v>
      </c>
      <c r="C18" s="6">
        <v>24</v>
      </c>
      <c r="D18" s="6" t="s">
        <v>1</v>
      </c>
      <c r="E18" s="1" t="s">
        <v>58</v>
      </c>
    </row>
    <row r="19" spans="1:5" x14ac:dyDescent="0.35">
      <c r="A19" s="1">
        <v>17</v>
      </c>
      <c r="B19" s="1" t="s">
        <v>60</v>
      </c>
      <c r="C19" s="1">
        <v>50</v>
      </c>
      <c r="D19" s="1" t="s">
        <v>1</v>
      </c>
      <c r="E19" s="1" t="s">
        <v>58</v>
      </c>
    </row>
    <row r="20" spans="1:5" x14ac:dyDescent="0.35">
      <c r="A20" s="1">
        <v>18</v>
      </c>
      <c r="B20" s="12" t="s">
        <v>84</v>
      </c>
      <c r="C20" s="6">
        <v>6</v>
      </c>
      <c r="D20" s="6" t="s">
        <v>1</v>
      </c>
      <c r="E20" s="1" t="s">
        <v>58</v>
      </c>
    </row>
    <row r="21" spans="1:5" x14ac:dyDescent="0.35">
      <c r="A21" s="1">
        <v>19</v>
      </c>
      <c r="B21" s="1" t="s">
        <v>54</v>
      </c>
      <c r="C21" s="6">
        <v>50</v>
      </c>
      <c r="D21" s="6" t="s">
        <v>1</v>
      </c>
      <c r="E21" s="1" t="s">
        <v>58</v>
      </c>
    </row>
    <row r="22" spans="1:5" x14ac:dyDescent="0.35">
      <c r="A22" s="1">
        <v>20</v>
      </c>
      <c r="B22" s="1" t="s">
        <v>5</v>
      </c>
      <c r="C22" s="6">
        <v>30</v>
      </c>
      <c r="D22" s="6" t="s">
        <v>1</v>
      </c>
      <c r="E22" s="1" t="s">
        <v>58</v>
      </c>
    </row>
    <row r="23" spans="1:5" x14ac:dyDescent="0.35">
      <c r="A23" s="1">
        <v>21</v>
      </c>
      <c r="B23" s="1" t="s">
        <v>4</v>
      </c>
      <c r="C23" s="6">
        <v>3</v>
      </c>
      <c r="D23" s="6" t="s">
        <v>1</v>
      </c>
      <c r="E23" s="1" t="s">
        <v>58</v>
      </c>
    </row>
    <row r="24" spans="1:5" x14ac:dyDescent="0.35">
      <c r="A24" s="1">
        <v>22</v>
      </c>
      <c r="B24" s="12" t="s">
        <v>43</v>
      </c>
      <c r="C24" s="6">
        <v>30</v>
      </c>
      <c r="D24" s="6" t="s">
        <v>2</v>
      </c>
      <c r="E24" s="1" t="s">
        <v>58</v>
      </c>
    </row>
    <row r="25" spans="1:5" x14ac:dyDescent="0.35">
      <c r="A25" s="1">
        <v>23</v>
      </c>
      <c r="B25" s="1" t="s">
        <v>66</v>
      </c>
      <c r="C25" s="6">
        <v>50</v>
      </c>
      <c r="D25" s="6" t="s">
        <v>1</v>
      </c>
      <c r="E25" s="1" t="s">
        <v>58</v>
      </c>
    </row>
    <row r="26" spans="1:5" x14ac:dyDescent="0.35">
      <c r="A26" s="1">
        <v>24</v>
      </c>
      <c r="B26" s="3" t="s">
        <v>50</v>
      </c>
      <c r="C26" s="7">
        <v>30</v>
      </c>
      <c r="D26" s="8" t="s">
        <v>1</v>
      </c>
      <c r="E26" s="1" t="s">
        <v>58</v>
      </c>
    </row>
    <row r="27" spans="1:5" x14ac:dyDescent="0.35">
      <c r="A27" s="1">
        <v>25</v>
      </c>
      <c r="B27" s="1" t="s">
        <v>68</v>
      </c>
      <c r="C27" s="6">
        <f>20+45</f>
        <v>65</v>
      </c>
      <c r="D27" s="6" t="s">
        <v>1</v>
      </c>
      <c r="E27" s="1" t="s">
        <v>58</v>
      </c>
    </row>
    <row r="28" spans="1:5" x14ac:dyDescent="0.35">
      <c r="A28" s="1">
        <v>26</v>
      </c>
      <c r="B28" s="6" t="s">
        <v>52</v>
      </c>
      <c r="C28" s="6">
        <v>50</v>
      </c>
      <c r="D28" s="6" t="s">
        <v>1</v>
      </c>
      <c r="E28" s="1" t="s">
        <v>58</v>
      </c>
    </row>
    <row r="29" spans="1:5" x14ac:dyDescent="0.35">
      <c r="A29" s="1">
        <v>27</v>
      </c>
      <c r="B29" s="1" t="s">
        <v>15</v>
      </c>
      <c r="C29" s="6">
        <f>60+5</f>
        <v>65</v>
      </c>
      <c r="D29" s="6" t="s">
        <v>1</v>
      </c>
      <c r="E29" s="1" t="s">
        <v>58</v>
      </c>
    </row>
    <row r="30" spans="1:5" x14ac:dyDescent="0.35">
      <c r="A30" s="1">
        <v>28</v>
      </c>
      <c r="B30" s="1" t="s">
        <v>35</v>
      </c>
      <c r="C30" s="6">
        <v>30</v>
      </c>
      <c r="D30" s="6" t="s">
        <v>1</v>
      </c>
      <c r="E30" s="1" t="s">
        <v>58</v>
      </c>
    </row>
    <row r="31" spans="1:5" x14ac:dyDescent="0.35">
      <c r="A31" s="1">
        <v>29</v>
      </c>
      <c r="B31" s="1" t="s">
        <v>36</v>
      </c>
      <c r="C31" s="6">
        <v>60</v>
      </c>
      <c r="D31" s="6" t="s">
        <v>1</v>
      </c>
      <c r="E31" s="1" t="s">
        <v>58</v>
      </c>
    </row>
    <row r="32" spans="1:5" x14ac:dyDescent="0.35">
      <c r="A32" s="1">
        <v>30</v>
      </c>
      <c r="B32" s="12" t="s">
        <v>81</v>
      </c>
      <c r="C32" s="6">
        <f>40+28+20+30+50</f>
        <v>168</v>
      </c>
      <c r="D32" s="6" t="s">
        <v>1</v>
      </c>
      <c r="E32" s="1" t="s">
        <v>58</v>
      </c>
    </row>
    <row r="33" spans="1:5" x14ac:dyDescent="0.35">
      <c r="A33" s="1">
        <v>31</v>
      </c>
      <c r="B33" s="1" t="s">
        <v>69</v>
      </c>
      <c r="C33" s="6">
        <f>100+50+50+20</f>
        <v>220</v>
      </c>
      <c r="D33" s="6" t="s">
        <v>1</v>
      </c>
      <c r="E33" s="1" t="s">
        <v>58</v>
      </c>
    </row>
    <row r="34" spans="1:5" x14ac:dyDescent="0.35">
      <c r="A34" s="1">
        <v>32</v>
      </c>
      <c r="B34" s="1" t="s">
        <v>16</v>
      </c>
      <c r="C34" s="6">
        <f>60+50+100</f>
        <v>210</v>
      </c>
      <c r="D34" s="6" t="s">
        <v>1</v>
      </c>
      <c r="E34" s="1" t="s">
        <v>58</v>
      </c>
    </row>
    <row r="35" spans="1:5" x14ac:dyDescent="0.35">
      <c r="A35" s="1">
        <v>33</v>
      </c>
      <c r="B35" s="1" t="s">
        <v>17</v>
      </c>
      <c r="C35" s="6">
        <v>60</v>
      </c>
      <c r="D35" s="6" t="s">
        <v>1</v>
      </c>
      <c r="E35" s="1" t="s">
        <v>58</v>
      </c>
    </row>
    <row r="36" spans="1:5" x14ac:dyDescent="0.35">
      <c r="A36" s="1">
        <v>34</v>
      </c>
      <c r="B36" s="1" t="s">
        <v>18</v>
      </c>
      <c r="C36" s="6">
        <v>9</v>
      </c>
      <c r="D36" s="6" t="s">
        <v>1</v>
      </c>
      <c r="E36" s="1" t="s">
        <v>58</v>
      </c>
    </row>
    <row r="37" spans="1:5" x14ac:dyDescent="0.35">
      <c r="A37" s="1">
        <v>35</v>
      </c>
      <c r="B37" s="1" t="s">
        <v>56</v>
      </c>
      <c r="C37" s="1">
        <v>15</v>
      </c>
      <c r="D37" s="1" t="s">
        <v>1</v>
      </c>
      <c r="E37" s="1" t="s">
        <v>58</v>
      </c>
    </row>
    <row r="40" spans="1:5" x14ac:dyDescent="0.35">
      <c r="B40" t="s">
        <v>91</v>
      </c>
      <c r="C40" s="17" t="s">
        <v>92</v>
      </c>
      <c r="D40" s="17"/>
      <c r="E40" s="17"/>
    </row>
    <row r="43" spans="1:5" x14ac:dyDescent="0.35">
      <c r="B43" s="16" t="s">
        <v>93</v>
      </c>
      <c r="C43" s="18" t="s">
        <v>93</v>
      </c>
      <c r="D43" s="18"/>
      <c r="E43" s="18"/>
    </row>
  </sheetData>
  <autoFilter ref="A2:E37"/>
  <mergeCells count="3">
    <mergeCell ref="C40:E40"/>
    <mergeCell ref="C43:E43"/>
    <mergeCell ref="A1:E1"/>
  </mergeCells>
  <dataValidations count="1">
    <dataValidation type="list" allowBlank="1" showInputMessage="1" showErrorMessage="1" sqref="E2:E37">
      <formula1>#REF!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2022-06-22T04:42:56Z</dcterms:modified>
</cp:coreProperties>
</file>